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_informatika_materialy_2024_2025\3a\_file\"/>
    </mc:Choice>
  </mc:AlternateContent>
  <bookViews>
    <workbookView xWindow="0" yWindow="0" windowWidth="19200" windowHeight="6708"/>
  </bookViews>
  <sheets>
    <sheet name="Statisti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T7" i="1"/>
  <c r="AC8" i="1"/>
  <c r="AC7" i="1"/>
  <c r="AB8" i="1" l="1"/>
  <c r="AB7" i="1"/>
  <c r="AA8" i="1"/>
  <c r="AA7" i="1"/>
  <c r="AA6" i="1"/>
  <c r="AC6" i="1" s="1"/>
  <c r="AA5" i="1"/>
  <c r="AC5" i="1" s="1"/>
  <c r="AA4" i="1"/>
  <c r="AC4" i="1" s="1"/>
  <c r="S10" i="1" l="1"/>
  <c r="S8" i="1"/>
  <c r="S7" i="1"/>
  <c r="S6" i="1"/>
  <c r="AB6" i="1" s="1"/>
  <c r="T6" i="1" s="1"/>
  <c r="S5" i="1"/>
  <c r="AB5" i="1" s="1"/>
  <c r="T5" i="1" s="1"/>
  <c r="S4" i="1"/>
  <c r="AB4" i="1" s="1"/>
  <c r="T4" i="1" s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<sst xmlns="http://schemas.openxmlformats.org/spreadsheetml/2006/main" count="27" uniqueCount="27">
  <si>
    <t>Jméno a příjmení</t>
  </si>
  <si>
    <t>Chov</t>
  </si>
  <si>
    <t>Čj</t>
  </si>
  <si>
    <t>Aj</t>
  </si>
  <si>
    <t>Frj</t>
  </si>
  <si>
    <t>D</t>
  </si>
  <si>
    <t>Bi</t>
  </si>
  <si>
    <t>Ch</t>
  </si>
  <si>
    <t>Z</t>
  </si>
  <si>
    <t>ZSV</t>
  </si>
  <si>
    <t>IVT</t>
  </si>
  <si>
    <t>Tv</t>
  </si>
  <si>
    <t>Hv</t>
  </si>
  <si>
    <t>Vv</t>
  </si>
  <si>
    <t>M</t>
  </si>
  <si>
    <t>F</t>
  </si>
  <si>
    <t>Eva Nováková</t>
  </si>
  <si>
    <t>Pavel Balek</t>
  </si>
  <si>
    <t>Jan Drahorád</t>
  </si>
  <si>
    <t>Jiří Zavadil</t>
  </si>
  <si>
    <t>Vít Novák</t>
  </si>
  <si>
    <t>Průměr předmětů</t>
  </si>
  <si>
    <t xml:space="preserve">Průměr </t>
  </si>
  <si>
    <t>Prospěch</t>
  </si>
  <si>
    <t>maximum</t>
  </si>
  <si>
    <t>konjunkce</t>
  </si>
  <si>
    <t>větvení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</si>
</sst>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4" x14ac:knownFonts="1">
    <font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left" inden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0" fillId="0" borderId="0" xfId="0" applyNumberFormat="1"/>
    <xf numFmtId="2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85725</xdr:rowOff>
    </xdr:from>
    <xdr:to>
      <xdr:col>1</xdr:col>
      <xdr:colOff>2257425</xdr:colOff>
      <xdr:row>1</xdr:row>
      <xdr:rowOff>161925</xdr:rowOff>
    </xdr:to>
    <xdr:sp macro="" textlink="">
      <xdr:nvSpPr>
        <xdr:cNvPr id="2" name="TextovéPole 1"/>
        <xdr:cNvSpPr txBox="1"/>
      </xdr:nvSpPr>
      <xdr:spPr>
        <a:xfrm>
          <a:off x="733425" y="85725"/>
          <a:ext cx="1895475" cy="4095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Statistika třídy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3"/>
  <sheetViews>
    <sheetView tabSelected="1" workbookViewId="0"/>
  </sheetViews>
  <sheetFormatPr defaultRowHeight="25.8" x14ac:dyDescent="0.5"/>
  <cols>
    <col min="1" max="1" width="2.76171875" customWidth="1"/>
    <col min="2" max="2" width="17.5859375" customWidth="1"/>
    <col min="3" max="3" width="5" customWidth="1"/>
    <col min="4" max="17" width="3.64453125" customWidth="1"/>
    <col min="18" max="18" width="2.9375" customWidth="1"/>
    <col min="19" max="19" width="10.703125" customWidth="1"/>
    <col min="20" max="20" width="14.76171875" customWidth="1"/>
    <col min="28" max="28" width="11.76171875" customWidth="1"/>
    <col min="29" max="29" width="12.41015625" customWidth="1"/>
  </cols>
  <sheetData>
    <row r="2" spans="2:29" x14ac:dyDescent="0.5">
      <c r="G2" s="1"/>
    </row>
    <row r="3" spans="2:29" x14ac:dyDescent="0.5">
      <c r="B3" s="4" t="s">
        <v>0</v>
      </c>
      <c r="C3" s="5" t="s">
        <v>1</v>
      </c>
      <c r="D3" s="5" t="s">
        <v>2</v>
      </c>
      <c r="E3" s="5" t="s">
        <v>14</v>
      </c>
      <c r="F3" s="5" t="s">
        <v>15</v>
      </c>
      <c r="G3" s="5" t="s">
        <v>4</v>
      </c>
      <c r="H3" s="5" t="s">
        <v>3</v>
      </c>
      <c r="I3" s="5" t="s">
        <v>5</v>
      </c>
      <c r="J3" s="5" t="s">
        <v>7</v>
      </c>
      <c r="K3" s="5" t="s">
        <v>6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S3" s="7" t="s">
        <v>22</v>
      </c>
      <c r="T3" s="7" t="s">
        <v>23</v>
      </c>
      <c r="AA3" t="s">
        <v>24</v>
      </c>
      <c r="AB3" s="13" t="s">
        <v>25</v>
      </c>
      <c r="AC3" s="13" t="s">
        <v>26</v>
      </c>
    </row>
    <row r="4" spans="2:29" x14ac:dyDescent="0.5">
      <c r="B4" s="14" t="s">
        <v>17</v>
      </c>
      <c r="C4" s="15">
        <v>1</v>
      </c>
      <c r="D4" s="15">
        <v>3</v>
      </c>
      <c r="E4" s="15">
        <v>3</v>
      </c>
      <c r="F4" s="15">
        <v>2</v>
      </c>
      <c r="G4" s="15">
        <v>2</v>
      </c>
      <c r="H4" s="15">
        <v>1</v>
      </c>
      <c r="I4" s="15">
        <v>3</v>
      </c>
      <c r="J4" s="15">
        <v>2</v>
      </c>
      <c r="K4" s="15">
        <v>3</v>
      </c>
      <c r="L4" s="15">
        <v>2</v>
      </c>
      <c r="M4" s="15">
        <v>2</v>
      </c>
      <c r="N4" s="15">
        <v>1</v>
      </c>
      <c r="O4" s="15">
        <v>1</v>
      </c>
      <c r="P4" s="15">
        <v>1</v>
      </c>
      <c r="Q4" s="15"/>
      <c r="S4" s="10">
        <f>AVERAGE(D4:Q4)</f>
        <v>2</v>
      </c>
      <c r="T4" s="3" t="str">
        <f>IF(AB4,"Vyznamenání",AC4)</f>
        <v>Prospěl(a)</v>
      </c>
      <c r="AA4" s="13">
        <f>MAX(C4:Q4)</f>
        <v>3</v>
      </c>
      <c r="AB4" t="b">
        <f>AND(C4=1,S4&lt;=1.5,AA4&lt;3)</f>
        <v>0</v>
      </c>
      <c r="AC4" s="13" t="str">
        <f>IF(AA4=5,"Neprospěl(a)","Prospěl(a)")</f>
        <v>Prospěl(a)</v>
      </c>
    </row>
    <row r="5" spans="2:29" x14ac:dyDescent="0.5">
      <c r="B5" s="14" t="s">
        <v>18</v>
      </c>
      <c r="C5" s="15">
        <v>1</v>
      </c>
      <c r="D5" s="15">
        <v>2</v>
      </c>
      <c r="E5" s="15">
        <v>3</v>
      </c>
      <c r="F5" s="15">
        <v>2</v>
      </c>
      <c r="G5" s="15">
        <v>3</v>
      </c>
      <c r="H5" s="15">
        <v>1</v>
      </c>
      <c r="I5" s="15">
        <v>3</v>
      </c>
      <c r="J5" s="15">
        <v>2</v>
      </c>
      <c r="K5" s="15">
        <v>3</v>
      </c>
      <c r="L5" s="15">
        <v>2</v>
      </c>
      <c r="M5" s="15">
        <v>2</v>
      </c>
      <c r="N5" s="15">
        <v>1</v>
      </c>
      <c r="O5" s="15">
        <v>1</v>
      </c>
      <c r="P5" s="15">
        <v>1</v>
      </c>
      <c r="Q5" s="15"/>
      <c r="S5" s="10">
        <f t="shared" ref="S5:S8" si="0">AVERAGE(D5:Q5)</f>
        <v>2</v>
      </c>
      <c r="T5" s="3" t="str">
        <f t="shared" ref="T5:T8" si="1">IF(AB5,"Vyznamenání",AC5)</f>
        <v>Prospěl(a)</v>
      </c>
      <c r="AA5" s="13">
        <f t="shared" ref="AA5:AA8" si="2">MAX(C5:Q5)</f>
        <v>3</v>
      </c>
      <c r="AB5" t="b">
        <f t="shared" ref="AB5:AB8" si="3">AND(C5=1,S5&lt;=1.5,AA5&lt;3)</f>
        <v>0</v>
      </c>
      <c r="AC5" s="13" t="str">
        <f t="shared" ref="AC5:AC8" si="4">IF(AA5=5,"Neprospěl(a)","Prospěl(a)")</f>
        <v>Prospěl(a)</v>
      </c>
    </row>
    <row r="6" spans="2:29" x14ac:dyDescent="0.5">
      <c r="B6" s="14" t="s">
        <v>20</v>
      </c>
      <c r="C6" s="15">
        <v>1</v>
      </c>
      <c r="D6" s="15">
        <v>1</v>
      </c>
      <c r="E6" s="15">
        <v>1</v>
      </c>
      <c r="F6" s="15">
        <v>1</v>
      </c>
      <c r="G6" s="15">
        <v>2</v>
      </c>
      <c r="H6" s="15">
        <v>1</v>
      </c>
      <c r="I6" s="15">
        <v>2</v>
      </c>
      <c r="J6" s="15">
        <v>1</v>
      </c>
      <c r="K6" s="15">
        <v>2</v>
      </c>
      <c r="L6" s="15">
        <v>1</v>
      </c>
      <c r="M6" s="15">
        <v>2</v>
      </c>
      <c r="N6" s="15">
        <v>1</v>
      </c>
      <c r="O6" s="15">
        <v>1</v>
      </c>
      <c r="P6" s="15"/>
      <c r="Q6" s="15">
        <v>2</v>
      </c>
      <c r="S6" s="10">
        <f t="shared" si="0"/>
        <v>1.3846153846153846</v>
      </c>
      <c r="T6" s="3" t="str">
        <f t="shared" si="1"/>
        <v>Vyznamenání</v>
      </c>
      <c r="AA6" s="13">
        <f t="shared" si="2"/>
        <v>2</v>
      </c>
      <c r="AB6" t="b">
        <f t="shared" si="3"/>
        <v>1</v>
      </c>
      <c r="AC6" s="13" t="str">
        <f t="shared" si="4"/>
        <v>Prospěl(a)</v>
      </c>
    </row>
    <row r="7" spans="2:29" x14ac:dyDescent="0.5">
      <c r="B7" s="14" t="s">
        <v>16</v>
      </c>
      <c r="C7" s="15">
        <v>1</v>
      </c>
      <c r="D7" s="15">
        <v>1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2</v>
      </c>
      <c r="L7" s="15">
        <v>1</v>
      </c>
      <c r="M7" s="15">
        <v>2</v>
      </c>
      <c r="N7" s="15">
        <v>1</v>
      </c>
      <c r="O7" s="15">
        <v>1</v>
      </c>
      <c r="P7" s="15"/>
      <c r="Q7" s="15">
        <v>1</v>
      </c>
      <c r="S7" s="10">
        <f t="shared" si="0"/>
        <v>1.1538461538461537</v>
      </c>
      <c r="T7" s="3" t="str">
        <f t="shared" si="1"/>
        <v>Vyznamenání</v>
      </c>
      <c r="AA7" s="13">
        <f t="shared" si="2"/>
        <v>2</v>
      </c>
      <c r="AB7" t="b">
        <f t="shared" si="3"/>
        <v>1</v>
      </c>
      <c r="AC7" s="13" t="str">
        <f t="shared" si="4"/>
        <v>Prospěl(a)</v>
      </c>
    </row>
    <row r="8" spans="2:29" x14ac:dyDescent="0.5">
      <c r="B8" s="14" t="s">
        <v>19</v>
      </c>
      <c r="C8" s="15">
        <v>1</v>
      </c>
      <c r="D8" s="15">
        <v>1</v>
      </c>
      <c r="E8" s="15">
        <v>1</v>
      </c>
      <c r="F8" s="15">
        <v>1</v>
      </c>
      <c r="G8" s="15">
        <v>2</v>
      </c>
      <c r="H8" s="15">
        <v>1</v>
      </c>
      <c r="I8" s="15">
        <v>2</v>
      </c>
      <c r="J8" s="15">
        <v>1</v>
      </c>
      <c r="K8" s="15">
        <v>2</v>
      </c>
      <c r="L8" s="15">
        <v>1</v>
      </c>
      <c r="M8" s="15">
        <v>2</v>
      </c>
      <c r="N8" s="15">
        <v>1</v>
      </c>
      <c r="O8" s="15">
        <v>1</v>
      </c>
      <c r="P8" s="15"/>
      <c r="Q8" s="15">
        <v>1</v>
      </c>
      <c r="S8" s="10">
        <f t="shared" si="0"/>
        <v>1.3076923076923077</v>
      </c>
      <c r="T8" s="3" t="str">
        <f t="shared" si="1"/>
        <v>Vyznamenání</v>
      </c>
      <c r="AA8" s="13">
        <f t="shared" si="2"/>
        <v>2</v>
      </c>
      <c r="AB8" t="b">
        <f t="shared" si="3"/>
        <v>1</v>
      </c>
      <c r="AC8" s="13" t="str">
        <f t="shared" si="4"/>
        <v>Prospěl(a)</v>
      </c>
    </row>
    <row r="9" spans="2:29" ht="26.4" thickBot="1" x14ac:dyDescent="0.55000000000000004">
      <c r="B9" s="2"/>
    </row>
    <row r="10" spans="2:29" ht="26.4" thickBot="1" x14ac:dyDescent="0.55000000000000004">
      <c r="B10" s="8" t="s">
        <v>21</v>
      </c>
      <c r="C10" s="6"/>
      <c r="D10" s="9">
        <f>AVERAGE(D4:D8)</f>
        <v>1.6</v>
      </c>
      <c r="E10" s="9">
        <f t="shared" ref="E10:Q10" si="5">AVERAGE(E4:E8)</f>
        <v>1.8</v>
      </c>
      <c r="F10" s="9">
        <f t="shared" si="5"/>
        <v>1.4</v>
      </c>
      <c r="G10" s="9">
        <f t="shared" si="5"/>
        <v>2</v>
      </c>
      <c r="H10" s="9">
        <f t="shared" si="5"/>
        <v>1</v>
      </c>
      <c r="I10" s="9">
        <f t="shared" si="5"/>
        <v>2.2000000000000002</v>
      </c>
      <c r="J10" s="9">
        <f t="shared" si="5"/>
        <v>1.4</v>
      </c>
      <c r="K10" s="9">
        <f t="shared" si="5"/>
        <v>2.4</v>
      </c>
      <c r="L10" s="9">
        <f t="shared" si="5"/>
        <v>1.4</v>
      </c>
      <c r="M10" s="9">
        <f t="shared" si="5"/>
        <v>2</v>
      </c>
      <c r="N10" s="9">
        <f t="shared" si="5"/>
        <v>1</v>
      </c>
      <c r="O10" s="9">
        <f t="shared" si="5"/>
        <v>1</v>
      </c>
      <c r="P10" s="9">
        <f t="shared" si="5"/>
        <v>1</v>
      </c>
      <c r="Q10" s="9">
        <f t="shared" si="5"/>
        <v>1.3333333333333333</v>
      </c>
      <c r="S10" s="12">
        <f>AVERAGE(D4:Q8)</f>
        <v>1.5692307692307692</v>
      </c>
    </row>
    <row r="11" spans="2:29" x14ac:dyDescent="0.5">
      <c r="S11" s="11"/>
    </row>
    <row r="12" spans="2:29" x14ac:dyDescent="0.5">
      <c r="S12" s="11"/>
    </row>
    <row r="13" spans="2:29" x14ac:dyDescent="0.5">
      <c r="S13" s="11"/>
    </row>
  </sheetData>
  <sheetProtection sheet="1" objects="1" scenarios="1"/>
  <conditionalFormatting sqref="T4">
    <cfRule type="containsText" dxfId="5" priority="6" operator="containsText" text="Vyznamenání">
      <formula>NOT(ISERROR(SEARCH("Vyznamenání",T4)))</formula>
    </cfRule>
    <cfRule type="containsText" dxfId="4" priority="5" operator="containsText" text="Prospěl(a)">
      <formula>NOT(ISERROR(SEARCH("Prospěl(a)",T4)))</formula>
    </cfRule>
    <cfRule type="containsText" dxfId="3" priority="4" operator="containsText" text="Neprospěl(a)">
      <formula>NOT(ISERROR(SEARCH("Neprospěl(a)",T4)))</formula>
    </cfRule>
  </conditionalFormatting>
  <conditionalFormatting sqref="T5:T8">
    <cfRule type="containsText" dxfId="2" priority="1" operator="containsText" text="Neprospěl(a)">
      <formula>NOT(ISERROR(SEARCH("Neprospěl(a)",T5)))</formula>
    </cfRule>
    <cfRule type="containsText" dxfId="1" priority="2" operator="containsText" text="Prospěl(a)">
      <formula>NOT(ISERROR(SEARCH("Prospěl(a)",T5)))</formula>
    </cfRule>
    <cfRule type="containsText" dxfId="0" priority="3" operator="containsText" text="Vyznamenání">
      <formula>NOT(ISERROR(SEARCH("Vyznamenání",T5)))</formula>
    </cfRule>
  </conditionalFormatting>
  <dataValidations count="1">
    <dataValidation type="whole" allowBlank="1" showInputMessage="1" showErrorMessage="1" sqref="C4:Q8">
      <formula1>1</formula1>
      <formula2>5</formula2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Statistika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2024-11-01T09:16:31Z</dcterms:created>
  <dcterms:modified xsi:type="dcterms:W3CDTF">2024-11-08T13:21:14Z</dcterms:modified>
</cp:coreProperties>
</file>